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Z:\光野　英裕\"/>
    </mc:Choice>
  </mc:AlternateContent>
  <xr:revisionPtr revIDLastSave="0" documentId="13_ncr:1_{6EEF78A4-F717-4FB1-A72B-7367E2A25BC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総務" sheetId="1" r:id="rId1"/>
    <sheet name="人事" sheetId="2" r:id="rId2"/>
    <sheet name="経理" sheetId="3" r:id="rId3"/>
    <sheet name="営業管理" sheetId="4" r:id="rId4"/>
    <sheet name="CS" sheetId="5" r:id="rId5"/>
    <sheet name="定義" sheetId="6" r:id="rId6"/>
  </sheets>
  <definedNames>
    <definedName name="オーナー候補">定義!$E$2:$E$7</definedName>
    <definedName name="ムダ要因候補">定義!$D$2:$D$6</definedName>
    <definedName name="個人依存度候補">定義!$C$2:$C$4</definedName>
    <definedName name="所要時間候補">定義!$B$2:$B$5</definedName>
    <definedName name="頻度">定義!$A$2:$A$6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4" i="5" l="1" a="1"/>
  <c r="I4" i="5" s="1"/>
  <c r="J4" i="5" s="1"/>
  <c r="I3" i="5" a="1"/>
  <c r="I3" i="5" s="1"/>
  <c r="J3" i="5" s="1"/>
  <c r="I2" i="5" a="1"/>
  <c r="I2" i="5" s="1"/>
  <c r="J2" i="5" s="1"/>
  <c r="I5" i="4" a="1"/>
  <c r="I5" i="4" s="1"/>
  <c r="J5" i="4" s="1"/>
  <c r="I4" i="4" a="1"/>
  <c r="I4" i="4" s="1"/>
  <c r="J4" i="4" s="1"/>
  <c r="I3" i="4" a="1"/>
  <c r="I3" i="4" s="1"/>
  <c r="J3" i="4" s="1"/>
  <c r="I2" i="4" a="1"/>
  <c r="I2" i="4" s="1"/>
  <c r="J2" i="4" s="1"/>
  <c r="I5" i="3" a="1"/>
  <c r="I5" i="3"/>
  <c r="J5" i="3"/>
  <c r="J4" i="3"/>
  <c r="I4" i="3"/>
  <c r="I4" i="3" a="1"/>
  <c r="I3" i="3" a="1"/>
  <c r="I3" i="3" s="1"/>
  <c r="J3" i="3" s="1"/>
  <c r="I2" i="3" a="1"/>
  <c r="I2" i="3" s="1"/>
  <c r="J2" i="3" s="1"/>
  <c r="I5" i="1" a="1"/>
  <c r="I5" i="1" s="1"/>
  <c r="J5" i="1" s="1"/>
  <c r="I4" i="1" a="1"/>
  <c r="I4" i="1" s="1"/>
  <c r="J4" i="1" s="1"/>
  <c r="I3" i="1" a="1"/>
  <c r="I3" i="1" s="1"/>
  <c r="J3" i="1" s="1"/>
  <c r="I2" i="1" a="1"/>
  <c r="I2" i="1" s="1"/>
  <c r="J2" i="1" s="1"/>
  <c r="I3" i="2" a="1"/>
  <c r="I3" i="2" s="1"/>
  <c r="J3" i="2" s="1"/>
  <c r="I4" i="2" a="1"/>
  <c r="I4" i="2"/>
  <c r="I2" i="2" a="1"/>
  <c r="I2" i="2" s="1"/>
  <c r="J2" i="2" s="1"/>
  <c r="J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<sst xmlns="http://schemas.openxmlformats.org/spreadsheetml/2006/main" count="227" uniqueCount="107">
  <si>
    <t>タスク名</t>
  </si>
  <si>
    <t>頻度（日/週/月/年/随時）</t>
  </si>
  <si>
    <t>所要時間（分）</t>
  </si>
  <si>
    <t>実務担当者</t>
  </si>
  <si>
    <t>個人依存度（高/中/低）</t>
  </si>
  <si>
    <t>ムダ要因（転記/待ち/承認/検索/手戻り）</t>
  </si>
  <si>
    <t>オーナー（指示者）</t>
  </si>
  <si>
    <t>難易度（1-5）</t>
  </si>
  <si>
    <t>インパクト（1-5）</t>
  </si>
  <si>
    <t>優先度（=インパクト*(6-難易度)）</t>
  </si>
  <si>
    <t>次アクション</t>
  </si>
  <si>
    <t>備考</t>
  </si>
  <si>
    <t>契約更新通知のスケジュール確認</t>
  </si>
  <si>
    <t>月</t>
  </si>
  <si>
    <t>田中</t>
  </si>
  <si>
    <t>中</t>
  </si>
  <si>
    <t>待ち</t>
  </si>
  <si>
    <t>総務課長</t>
  </si>
  <si>
    <t>通知テンプレ更新と期日一覧作成</t>
  </si>
  <si>
    <t>更新期限60日前通知に移行予定</t>
  </si>
  <si>
    <t>郵便物の部署別仕分け</t>
  </si>
  <si>
    <t>日</t>
  </si>
  <si>
    <t>佐藤</t>
  </si>
  <si>
    <t>低</t>
  </si>
  <si>
    <t>検索</t>
  </si>
  <si>
    <t>部署ラベルの貼替え</t>
  </si>
  <si>
    <t>紙原本扱いが多い</t>
  </si>
  <si>
    <t>備品の在庫点検と発注</t>
  </si>
  <si>
    <t>週</t>
  </si>
  <si>
    <t>鈴木</t>
  </si>
  <si>
    <t>転記</t>
  </si>
  <si>
    <t>発注フォーム化（必須チェック）</t>
  </si>
  <si>
    <t>在庫しきい値の見直し</t>
  </si>
  <si>
    <t>勤怠CSVの回収と集計補助</t>
  </si>
  <si>
    <t>伊藤</t>
  </si>
  <si>
    <t>人事部長</t>
  </si>
  <si>
    <t>CSV形式を統一</t>
  </si>
  <si>
    <t>有給残数の突合で手戻りが発生</t>
  </si>
  <si>
    <t>入社書類の依頼と回収管理</t>
  </si>
  <si>
    <t>随時</t>
  </si>
  <si>
    <t>山本</t>
  </si>
  <si>
    <t>高</t>
  </si>
  <si>
    <t>入社フォーム試作→必須チェック追加</t>
  </si>
  <si>
    <t>本人確認書類の不備が多い</t>
  </si>
  <si>
    <t>退職手続きチェックリスト運用</t>
  </si>
  <si>
    <t>中村</t>
  </si>
  <si>
    <t>承認</t>
  </si>
  <si>
    <t>貸与物回収の最終確認手順を追記</t>
  </si>
  <si>
    <t>給与データの連携準備</t>
  </si>
  <si>
    <t>高橋</t>
  </si>
  <si>
    <t>CFO</t>
  </si>
  <si>
    <t>連携CSVの自動検証ルール作成</t>
  </si>
  <si>
    <t>例外コードの扱いに個別判断あり</t>
  </si>
  <si>
    <t>請求書の発行（テンプレ使用）</t>
  </si>
  <si>
    <t>小林</t>
  </si>
  <si>
    <t>経理課長</t>
  </si>
  <si>
    <t>テンプレ固定化と差し替え手順の明確化</t>
  </si>
  <si>
    <t>入金データの消込</t>
  </si>
  <si>
    <t>石井</t>
  </si>
  <si>
    <t>銀行CSVの自動取込検証</t>
  </si>
  <si>
    <t>摘要ゆらぎ対応が課題</t>
  </si>
  <si>
    <t>経費精算の不備確認</t>
  </si>
  <si>
    <t>松本</t>
  </si>
  <si>
    <t>不備テンプレ返信の整備</t>
  </si>
  <si>
    <t>月次試算表作成の補助</t>
  </si>
  <si>
    <t>阿部</t>
  </si>
  <si>
    <t>差分チェック表の雛形作成</t>
  </si>
  <si>
    <t>見積書の作成</t>
  </si>
  <si>
    <t>山田</t>
  </si>
  <si>
    <t>営業Mgr</t>
  </si>
  <si>
    <t>品番検索のショートカット集作成</t>
  </si>
  <si>
    <t>受注登録（システム入力）</t>
  </si>
  <si>
    <t>近藤</t>
  </si>
  <si>
    <t>受注CSVインポート手順を整備</t>
  </si>
  <si>
    <t>手入力ミスが散見</t>
  </si>
  <si>
    <t>売上計上の月次処理</t>
  </si>
  <si>
    <t>菊地</t>
  </si>
  <si>
    <t>計上基準の再周知</t>
  </si>
  <si>
    <t>返品月の扱いに例外あり</t>
  </si>
  <si>
    <t>在庫引当の確認</t>
  </si>
  <si>
    <t>柴田</t>
  </si>
  <si>
    <t>在庫閾値の自動通知を検討</t>
  </si>
  <si>
    <t>問い合わせ一次対応</t>
  </si>
  <si>
    <t>青木</t>
  </si>
  <si>
    <t>CSMgr</t>
  </si>
  <si>
    <t>FAQ上位10件の更新</t>
  </si>
  <si>
    <t>分類ルールを簡素化</t>
  </si>
  <si>
    <t>FAQ記事の更新</t>
  </si>
  <si>
    <t>藤田</t>
  </si>
  <si>
    <t>更新フローのチェックリスト化</t>
  </si>
  <si>
    <t>返金・減額処理の手続き</t>
  </si>
  <si>
    <t>三浦</t>
  </si>
  <si>
    <t>承認ルートの明確化</t>
  </si>
  <si>
    <t>個別判断が必要なケースあり</t>
  </si>
  <si>
    <t>頻度</t>
  </si>
  <si>
    <t>個人依存度</t>
  </si>
  <si>
    <t>ムダ要因</t>
  </si>
  <si>
    <t>年</t>
  </si>
  <si>
    <t>手戻り</t>
  </si>
  <si>
    <t>日</t>
    <phoneticPr fontId="1"/>
  </si>
  <si>
    <t>月</t>
    <phoneticPr fontId="1"/>
  </si>
  <si>
    <t>難易度</t>
    <rPh sb="0" eb="3">
      <t>ナンイド</t>
    </rPh>
    <phoneticPr fontId="1"/>
  </si>
  <si>
    <t>1：マニュアルなしでも皆が同じやり方で回せる（最も易しい）</t>
  </si>
  <si>
    <t>2：マニュアルが整備済みで、見ながら遂行できる</t>
  </si>
  <si>
    <t>3：マニュアルはあるが、上司・識者の確認が必要</t>
  </si>
  <si>
    <t>4：状況判断が必要（ケースバイケースで手順が変わる）</t>
  </si>
  <si>
    <t>5：道具や仕組みの改修が必要（最も難しい）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</si>
</sst>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"/>
  <sheetViews>
    <sheetView tabSelected="1" workbookViewId="0">
      <pane ySplit="1" topLeftCell="A2" activePane="bottomLeft" state="frozen"/>
      <selection pane="bottomLeft" activeCell="F9" sqref="F9"/>
    </sheetView>
  </sheetViews>
  <sheetFormatPr defaultRowHeight="13.5" x14ac:dyDescent="0.15"/>
  <cols>
    <col min="1" max="1" width="30.625" bestFit="1" customWidth="1"/>
    <col min="2" max="2" width="23.875" bestFit="1" customWidth="1"/>
    <col min="3" max="3" width="13.125" bestFit="1" customWidth="1"/>
    <col min="4" max="4" width="11" bestFit="1" customWidth="1"/>
    <col min="5" max="5" width="21.625" bestFit="1" customWidth="1"/>
    <col min="6" max="6" width="37.5" bestFit="1" customWidth="1"/>
    <col min="7" max="7" width="16.75" bestFit="1" customWidth="1"/>
    <col min="8" max="8" width="12.375" bestFit="1" customWidth="1"/>
    <col min="9" max="9" width="14.75" bestFit="1" customWidth="1"/>
    <col min="10" max="10" width="29.625" bestFit="1" customWidth="1"/>
    <col min="11" max="11" width="30" bestFit="1" customWidth="1"/>
    <col min="12" max="12" width="29.625" bestFit="1" customWidth="1"/>
  </cols>
  <sheetData>
    <row r="1" spans="1:12" x14ac:dyDescent="0.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 x14ac:dyDescent="0.15">
      <c r="A2" t="s">
        <v>12</v>
      </c>
      <c r="B2" t="s">
        <v>100</v>
      </c>
      <c r="C2">
        <v>30</v>
      </c>
      <c r="D2" t="s">
        <v>14</v>
      </c>
      <c r="E2" t="s">
        <v>15</v>
      </c>
      <c r="F2" t="s">
        <v>16</v>
      </c>
      <c r="G2" t="s">
        <v>17</v>
      </c>
      <c r="H2">
        <v>1</v>
      </c>
      <c r="I2" cm="1">
        <f t="array" ref="I2">IF(OR(E2="高",F2="転記",F2="手戻り"),_xlfn.IFS(IF(B2="日",20*C2,IF(B2="週",C2*5,IF(B2="月",C2*1,IF(B2="年",C2/12,IF(B2="随時",C2*0.5)))))/60&lt;1, 1, IF(B2="日",20*C2,IF(B2="週",C2*5,IF(B2="月",C2*1,IF(B2="年",C2/12,IF(B2="随時",C2*0.5)))))/60&lt;3, 2,IF(B2="日",20*C2,IF(B2="週",C2*5,IF(B2="月",C2*1,IF(B2="年",C2/12,IF(B2="随時",C2*0.5)))))/60&lt;10, 3, IF(B2="日",20*C2,IF(B2="週",C2*5,IF(B2="月",C2*1,IF(B2="年",C2/12,IF("随時",C2*0.5)))))/60&lt;30, 4,IF(B2="日",20*C2,IF(B2="週",C2*5,IF(B2="月",C2*1,IF(B2="年",C2/12,IF(B2="随時",C2*0.5)))))/60&gt;=30, 5)+1,_xlfn.IFS(IF(B2="日",20*C2,IF(B2="週",C2*5,IF(B2="月",C2*1,IF(B2="年",C2/12,IF(B2="随時",C2*0.5)))))/60&lt;1, 1, IF(B2="日",20*C2,IF(B2="週",C2*5,IF(B2="月",C2*1,IF(B2="年",C2/12,IF(B2="随時",C2*0.5)))))/60&lt;3, 2,IF(B2="日",20*C2,IF(B2="週",C2*5,IF(B2="月",C2*1,IF(B2="年",C2/12,IF(B2="随時",C2*0.5)))))/60&lt;10, 3, IF(B2="日",20*C2,IF(B2="週",C2*5,IF(B2="月",C2*1,IF(B2="年",C2/12,IF(B2="随時",C2*0.5)))))/60&lt;30, 4,IF(B2="日",20*C2,IF(B2="週",C2*5,IF(B2="月",C2*1,IF(B2="年",C2/12,IF(B2="随時",C2*0.5)))))/60&gt;=30, 5))</f>
        <v>1</v>
      </c>
      <c r="J2">
        <f>I2*(6-H2)</f>
        <v>5</v>
      </c>
      <c r="K2" t="s">
        <v>18</v>
      </c>
      <c r="L2" t="s">
        <v>19</v>
      </c>
    </row>
    <row r="3" spans="1:12" x14ac:dyDescent="0.15">
      <c r="A3" t="s">
        <v>20</v>
      </c>
      <c r="B3" t="s">
        <v>99</v>
      </c>
      <c r="C3">
        <v>15</v>
      </c>
      <c r="D3" t="s">
        <v>22</v>
      </c>
      <c r="E3" t="s">
        <v>23</v>
      </c>
      <c r="F3" t="s">
        <v>24</v>
      </c>
      <c r="G3" t="s">
        <v>17</v>
      </c>
      <c r="H3">
        <v>2</v>
      </c>
      <c r="I3" cm="1">
        <f t="array" ref="I3">IF(OR(E3="高",F3="転記",F3="手戻り"),_xlfn.IFS(IF(B3="日",20*C3,IF(B3="週",C3*5,IF(B3="月",C3*1,IF(B3="年",C3/12,IF(B3="随時",C3*0.5)))))/60&lt;1, 1, IF(B3="日",20*C3,IF(B3="週",C3*5,IF(B3="月",C3*1,IF(B3="年",C3/12,IF(B3="随時",C3*0.5)))))/60&lt;3, 2,IF(B3="日",20*C3,IF(B3="週",C3*5,IF(B3="月",C3*1,IF(B3="年",C3/12,IF(B3="随時",C3*0.5)))))/60&lt;10, 3, IF(B3="日",20*C3,IF(B3="週",C3*5,IF(B3="月",C3*1,IF(B3="年",C3/12,IF("随時",C3*0.5)))))/60&lt;30, 4,IF(B3="日",20*C3,IF(B3="週",C3*5,IF(B3="月",C3*1,IF(B3="年",C3/12,IF(B3="随時",C3*0.5)))))/60&gt;=30, 5)+1,_xlfn.IFS(IF(B3="日",20*C3,IF(B3="週",C3*5,IF(B3="月",C3*1,IF(B3="年",C3/12,IF(B3="随時",C3*0.5)))))/60&lt;1, 1, IF(B3="日",20*C3,IF(B3="週",C3*5,IF(B3="月",C3*1,IF(B3="年",C3/12,IF(B3="随時",C3*0.5)))))/60&lt;3, 2,IF(B3="日",20*C3,IF(B3="週",C3*5,IF(B3="月",C3*1,IF(B3="年",C3/12,IF(B3="随時",C3*0.5)))))/60&lt;10, 3, IF(B3="日",20*C3,IF(B3="週",C3*5,IF(B3="月",C3*1,IF(B3="年",C3/12,IF(B3="随時",C3*0.5)))))/60&lt;30, 4,IF(B3="日",20*C3,IF(B3="週",C3*5,IF(B3="月",C3*1,IF(B3="年",C3/12,IF(B3="随時",C3*0.5)))))/60&gt;=30, 5))</f>
        <v>3</v>
      </c>
      <c r="J3">
        <f t="shared" ref="J3:J5" si="0">I3*(6-H3)</f>
        <v>12</v>
      </c>
      <c r="K3" t="s">
        <v>25</v>
      </c>
      <c r="L3" t="s">
        <v>26</v>
      </c>
    </row>
    <row r="4" spans="1:12" x14ac:dyDescent="0.15">
      <c r="A4" t="s">
        <v>27</v>
      </c>
      <c r="B4" t="s">
        <v>28</v>
      </c>
      <c r="C4">
        <v>45</v>
      </c>
      <c r="D4" t="s">
        <v>29</v>
      </c>
      <c r="E4" t="s">
        <v>15</v>
      </c>
      <c r="F4" t="s">
        <v>30</v>
      </c>
      <c r="G4" t="s">
        <v>17</v>
      </c>
      <c r="H4">
        <v>3</v>
      </c>
      <c r="I4" cm="1">
        <f t="array" ref="I4">IF(OR(E4="高",F4="転記",F4="手戻り"),_xlfn.IFS(IF(B4="日",20*C4,IF(B4="週",C4*5,IF(B4="月",C4*1,IF(B4="年",C4/12,IF(B4="随時",C4*0.5)))))/60&lt;1, 1, IF(B4="日",20*C4,IF(B4="週",C4*5,IF(B4="月",C4*1,IF(B4="年",C4/12,IF(B4="随時",C4*0.5)))))/60&lt;3, 2,IF(B4="日",20*C4,IF(B4="週",C4*5,IF(B4="月",C4*1,IF(B4="年",C4/12,IF(B4="随時",C4*0.5)))))/60&lt;10, 3, IF(B4="日",20*C4,IF(B4="週",C4*5,IF(B4="月",C4*1,IF(B4="年",C4/12,IF("随時",C4*0.5)))))/60&lt;30, 4,IF(B4="日",20*C4,IF(B4="週",C4*5,IF(B4="月",C4*1,IF(B4="年",C4/12,IF(B4="随時",C4*0.5)))))/60&gt;=30, 5)+1,_xlfn.IFS(IF(B4="日",20*C4,IF(B4="週",C4*5,IF(B4="月",C4*1,IF(B4="年",C4/12,IF(B4="随時",C4*0.5)))))/60&lt;1, 1, IF(B4="日",20*C4,IF(B4="週",C4*5,IF(B4="月",C4*1,IF(B4="年",C4/12,IF(B4="随時",C4*0.5)))))/60&lt;3, 2,IF(B4="日",20*C4,IF(B4="週",C4*5,IF(B4="月",C4*1,IF(B4="年",C4/12,IF(B4="随時",C4*0.5)))))/60&lt;10, 3, IF(B4="日",20*C4,IF(B4="週",C4*5,IF(B4="月",C4*1,IF(B4="年",C4/12,IF(B4="随時",C4*0.5)))))/60&lt;30, 4,IF(B4="日",20*C4,IF(B4="週",C4*5,IF(B4="月",C4*1,IF(B4="年",C4/12,IF(B4="随時",C4*0.5)))))/60&gt;=30, 5))</f>
        <v>4</v>
      </c>
      <c r="J4">
        <f t="shared" si="0"/>
        <v>12</v>
      </c>
      <c r="K4" t="s">
        <v>31</v>
      </c>
      <c r="L4" t="s">
        <v>32</v>
      </c>
    </row>
    <row r="5" spans="1:12" x14ac:dyDescent="0.15">
      <c r="A5" t="s">
        <v>33</v>
      </c>
      <c r="B5" t="s">
        <v>13</v>
      </c>
      <c r="C5">
        <v>60</v>
      </c>
      <c r="D5" t="s">
        <v>34</v>
      </c>
      <c r="E5" t="s">
        <v>15</v>
      </c>
      <c r="F5" t="s">
        <v>30</v>
      </c>
      <c r="G5" t="s">
        <v>35</v>
      </c>
      <c r="H5">
        <v>1</v>
      </c>
      <c r="I5" cm="1">
        <f t="array" ref="I5">IF(OR(E5="高",F5="転記",F5="手戻り"),_xlfn.IFS(IF(B5="日",20*C5,IF(B5="週",C5*5,IF(B5="月",C5*1,IF(B5="年",C5/12,IF(B5="随時",C5*0.5)))))/60&lt;1, 1, IF(B5="日",20*C5,IF(B5="週",C5*5,IF(B5="月",C5*1,IF(B5="年",C5/12,IF(B5="随時",C5*0.5)))))/60&lt;3, 2,IF(B5="日",20*C5,IF(B5="週",C5*5,IF(B5="月",C5*1,IF(B5="年",C5/12,IF(B5="随時",C5*0.5)))))/60&lt;10, 3, IF(B5="日",20*C5,IF(B5="週",C5*5,IF(B5="月",C5*1,IF(B5="年",C5/12,IF("随時",C5*0.5)))))/60&lt;30, 4,IF(B5="日",20*C5,IF(B5="週",C5*5,IF(B5="月",C5*1,IF(B5="年",C5/12,IF(B5="随時",C5*0.5)))))/60&gt;=30, 5)+1,_xlfn.IFS(IF(B5="日",20*C5,IF(B5="週",C5*5,IF(B5="月",C5*1,IF(B5="年",C5/12,IF(B5="随時",C5*0.5)))))/60&lt;1, 1, IF(B5="日",20*C5,IF(B5="週",C5*5,IF(B5="月",C5*1,IF(B5="年",C5/12,IF(B5="随時",C5*0.5)))))/60&lt;3, 2,IF(B5="日",20*C5,IF(B5="週",C5*5,IF(B5="月",C5*1,IF(B5="年",C5/12,IF(B5="随時",C5*0.5)))))/60&lt;10, 3, IF(B5="日",20*C5,IF(B5="週",C5*5,IF(B5="月",C5*1,IF(B5="年",C5/12,IF(B5="随時",C5*0.5)))))/60&lt;30, 4,IF(B5="日",20*C5,IF(B5="週",C5*5,IF(B5="月",C5*1,IF(B5="年",C5/12,IF(B5="随時",C5*0.5)))))/60&gt;=30, 5))</f>
        <v>3</v>
      </c>
      <c r="J5">
        <f t="shared" si="0"/>
        <v>15</v>
      </c>
      <c r="K5" t="s">
        <v>36</v>
      </c>
      <c r="L5" t="s">
        <v>37</v>
      </c>
    </row>
  </sheetData>
  <phoneticPr fontId="1"/>
  <dataValidations count="5">
    <dataValidation type="list" allowBlank="1" showInputMessage="1" showErrorMessage="1" sqref="B2:B200" xr:uid="{00000000-0002-0000-0000-000000000000}">
      <formula1>頻度</formula1>
    </dataValidation>
    <dataValidation type="list" allowBlank="1" showInputMessage="1" showErrorMessage="1" sqref="C2:C200" xr:uid="{00000000-0002-0000-0000-000001000000}">
      <formula1>所要時間候補</formula1>
    </dataValidation>
    <dataValidation type="list" allowBlank="1" showInputMessage="1" showErrorMessage="1" sqref="E2:E200" xr:uid="{00000000-0002-0000-0000-000002000000}">
      <formula1>個人依存度候補</formula1>
    </dataValidation>
    <dataValidation type="list" allowBlank="1" showInputMessage="1" showErrorMessage="1" sqref="F2:F200" xr:uid="{00000000-0002-0000-0000-000003000000}">
      <formula1>ムダ要因候補</formula1>
    </dataValidation>
    <dataValidation type="list" allowBlank="1" showInputMessage="1" showErrorMessage="1" sqref="G2:G200" xr:uid="{00000000-0002-0000-0000-000004000000}">
      <formula1>オーナー候補</formula1>
    </dataValidation>
  </dataValidations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"/>
  <sheetViews>
    <sheetView workbookViewId="0">
      <pane ySplit="1" topLeftCell="A2" activePane="bottomLeft" state="frozen"/>
      <selection activeCell="A13" sqref="A13"/>
      <selection pane="bottomLeft" activeCell="H2" sqref="H2:J4"/>
    </sheetView>
  </sheetViews>
  <sheetFormatPr defaultRowHeight="13.5" x14ac:dyDescent="0.15"/>
  <cols>
    <col min="1" max="1" width="26.125" bestFit="1" customWidth="1"/>
    <col min="2" max="2" width="23.875" bestFit="1" customWidth="1"/>
    <col min="3" max="3" width="13.125" bestFit="1" customWidth="1"/>
    <col min="4" max="4" width="11" bestFit="1" customWidth="1"/>
    <col min="5" max="5" width="21.625" bestFit="1" customWidth="1"/>
    <col min="6" max="6" width="37.5" bestFit="1" customWidth="1"/>
    <col min="7" max="7" width="16.75" bestFit="1" customWidth="1"/>
    <col min="8" max="8" width="12.375" bestFit="1" customWidth="1"/>
    <col min="9" max="9" width="14.75" bestFit="1" customWidth="1"/>
    <col min="10" max="10" width="29.625" bestFit="1" customWidth="1"/>
    <col min="11" max="11" width="32.875" bestFit="1" customWidth="1"/>
    <col min="12" max="12" width="29.625" bestFit="1" customWidth="1"/>
  </cols>
  <sheetData>
    <row r="1" spans="1:12" x14ac:dyDescent="0.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 x14ac:dyDescent="0.15">
      <c r="A2" t="s">
        <v>38</v>
      </c>
      <c r="B2" t="s">
        <v>39</v>
      </c>
      <c r="C2">
        <v>45</v>
      </c>
      <c r="D2" t="s">
        <v>40</v>
      </c>
      <c r="E2" t="s">
        <v>41</v>
      </c>
      <c r="F2" t="s">
        <v>16</v>
      </c>
      <c r="G2" t="s">
        <v>35</v>
      </c>
      <c r="H2">
        <v>1</v>
      </c>
      <c r="I2" cm="1">
        <f t="array" ref="I2">IF(OR(E2="高",F2="転記",F2="手戻り"),_xlfn.IFS(IF(B2="日",20*C2,IF(B2="週",C2*5,IF(B2="月",C2*1,IF(B2="年",C2/12,IF(B2="随時",C2*0.5)))))/60&lt;1, 1, IF(B2="日",20*C2,IF(B2="週",C2*5,IF(B2="月",C2*1,IF(B2="年",C2/12,IF(B2="随時",C2*0.5)))))/60&lt;3, 2,IF(B2="日",20*C2,IF(B2="週",C2*5,IF(B2="月",C2*1,IF(B2="年",C2/12,IF(B2="随時",C2*0.5)))))/60&lt;10, 3, IF(B2="日",20*C2,IF(B2="週",C2*5,IF(B2="月",C2*1,IF(B2="年",C2/12,IF("随時",C2*0.5)))))/60&lt;30, 4,IF(B2="日",20*C2,IF(B2="週",C2*5,IF(B2="月",C2*1,IF(B2="年",C2/12,IF(B2="随時",C2*0.5)))))/60&gt;=30, 5)+1,_xlfn.IFS(IF(B2="日",20*C2,IF(B2="週",C2*5,IF(B2="月",C2*1,IF(B2="年",C2/12,IF(B2="随時",C2*0.5)))))/60&lt;1, 1, IF(B2="日",20*C2,IF(B2="週",C2*5,IF(B2="月",C2*1,IF(B2="年",C2/12,IF(B2="随時",C2*0.5)))))/60&lt;3, 2,IF(B2="日",20*C2,IF(B2="週",C2*5,IF(B2="月",C2*1,IF(B2="年",C2/12,IF(B2="随時",C2*0.5)))))/60&lt;10, 3, IF(B2="日",20*C2,IF(B2="週",C2*5,IF(B2="月",C2*1,IF(B2="年",C2/12,IF(B2="随時",C2*0.5)))))/60&lt;30, 4,IF(B2="日",20*C2,IF(B2="週",C2*5,IF(B2="月",C2*1,IF(B2="年",C2/12,IF(B2="随時",C2*0.5)))))/60&gt;=30, 5))</f>
        <v>2</v>
      </c>
      <c r="J2">
        <f>I2*(6-H2)</f>
        <v>10</v>
      </c>
      <c r="K2" t="s">
        <v>42</v>
      </c>
      <c r="L2" t="s">
        <v>43</v>
      </c>
    </row>
    <row r="3" spans="1:12" x14ac:dyDescent="0.15">
      <c r="A3" t="s">
        <v>44</v>
      </c>
      <c r="B3" t="s">
        <v>39</v>
      </c>
      <c r="C3">
        <v>45</v>
      </c>
      <c r="D3" t="s">
        <v>45</v>
      </c>
      <c r="E3" t="s">
        <v>15</v>
      </c>
      <c r="F3" t="s">
        <v>46</v>
      </c>
      <c r="G3" t="s">
        <v>35</v>
      </c>
      <c r="H3">
        <v>2</v>
      </c>
      <c r="I3" cm="1">
        <f t="array" ref="I3">IF(OR(E3="高",F3="転記",F3="手戻り"),_xlfn.IFS(IF(B3="日",20*C3,IF(B3="週",C3*5,IF(B3="月",C3*1,IF(B3="年",C3/12,IF(B3="随時",C3*0.5)))))/60&lt;1, 1, IF(B3="日",20*C3,IF(B3="週",C3*5,IF(B3="月",C3*1,IF(B3="年",C3/12,IF(B3="随時",C3*0.5)))))/60&lt;3, 2,IF(B3="日",20*C3,IF(B3="週",C3*5,IF(B3="月",C3*1,IF(B3="年",C3/12,IF(B3="随時",C3*0.5)))))/60&lt;10, 3, IF(B3="日",20*C3,IF(B3="週",C3*5,IF(B3="月",C3*1,IF(B3="年",C3/12,IF("随時",C3*0.5)))))/60&lt;30, 4,IF(B3="日",20*C3,IF(B3="週",C3*5,IF(B3="月",C3*1,IF(B3="年",C3/12,IF(B3="随時",C3*0.5)))))/60&gt;=30, 5)+1,_xlfn.IFS(IF(B3="日",20*C3,IF(B3="週",C3*5,IF(B3="月",C3*1,IF(B3="年",C3/12,IF(B3="随時",C3*0.5)))))/60&lt;1, 1, IF(B3="日",20*C3,IF(B3="週",C3*5,IF(B3="月",C3*1,IF(B3="年",C3/12,IF(B3="随時",C3*0.5)))))/60&lt;3, 2,IF(B3="日",20*C3,IF(B3="週",C3*5,IF(B3="月",C3*1,IF(B3="年",C3/12,IF(B3="随時",C3*0.5)))))/60&lt;10, 3, IF(B3="日",20*C3,IF(B3="週",C3*5,IF(B3="月",C3*1,IF(B3="年",C3/12,IF(B3="随時",C3*0.5)))))/60&lt;30, 4,IF(B3="日",20*C3,IF(B3="週",C3*5,IF(B3="月",C3*1,IF(B3="年",C3/12,IF(B3="随時",C3*0.5)))))/60&gt;=30, 5))</f>
        <v>1</v>
      </c>
      <c r="J3">
        <f t="shared" ref="J3:J5" si="0">I3*(6-H3)</f>
        <v>4</v>
      </c>
      <c r="K3" t="s">
        <v>47</v>
      </c>
    </row>
    <row r="4" spans="1:12" x14ac:dyDescent="0.15">
      <c r="A4" t="s">
        <v>48</v>
      </c>
      <c r="B4" t="s">
        <v>13</v>
      </c>
      <c r="C4">
        <v>30</v>
      </c>
      <c r="D4" t="s">
        <v>49</v>
      </c>
      <c r="E4" t="s">
        <v>15</v>
      </c>
      <c r="F4" t="s">
        <v>30</v>
      </c>
      <c r="G4" t="s">
        <v>50</v>
      </c>
      <c r="H4">
        <v>3</v>
      </c>
      <c r="I4" cm="1">
        <f t="array" ref="I4">IF(OR(E4="高",F4="転記",F4="手戻り"),_xlfn.IFS(IF(B4="日",20*C4,IF(B4="週",C4*5,IF(B4="月",C4*1,IF(B4="年",C4/12,IF(B4="随時",C4*0.5)))))/60&lt;1, 1, IF(B4="日",20*C4,IF(B4="週",C4*5,IF(B4="月",C4*1,IF(B4="年",C4/12,IF(B4="随時",C4*0.5)))))/60&lt;3, 2,IF(B4="日",20*C4,IF(B4="週",C4*5,IF(B4="月",C4*1,IF(B4="年",C4/12,IF(B4="随時",C4*0.5)))))/60&lt;10, 3, IF(B4="日",20*C4,IF(B4="週",C4*5,IF(B4="月",C4*1,IF(B4="年",C4/12,IF("随時",C4*0.5)))))/60&lt;30, 4,IF(B4="日",20*C4,IF(B4="週",C4*5,IF(B4="月",C4*1,IF(B4="年",C4/12,IF(B4="随時",C4*0.5)))))/60&gt;=30, 5)+1,_xlfn.IFS(IF(B4="日",20*C4,IF(B4="週",C4*5,IF(B4="月",C4*1,IF(B4="年",C4/12,IF(B4="随時",C4*0.5)))))/60&lt;1, 1, IF(B4="日",20*C4,IF(B4="週",C4*5,IF(B4="月",C4*1,IF(B4="年",C4/12,IF(B4="随時",C4*0.5)))))/60&lt;3, 2,IF(B4="日",20*C4,IF(B4="週",C4*5,IF(B4="月",C4*1,IF(B4="年",C4/12,IF(B4="随時",C4*0.5)))))/60&lt;10, 3, IF(B4="日",20*C4,IF(B4="週",C4*5,IF(B4="月",C4*1,IF(B4="年",C4/12,IF(B4="随時",C4*0.5)))))/60&lt;30, 4,IF(B4="日",20*C4,IF(B4="週",C4*5,IF(B4="月",C4*1,IF(B4="年",C4/12,IF(B4="随時",C4*0.5)))))/60&gt;=30, 5))</f>
        <v>2</v>
      </c>
      <c r="J4">
        <f t="shared" si="0"/>
        <v>6</v>
      </c>
      <c r="K4" t="s">
        <v>51</v>
      </c>
      <c r="L4" t="s">
        <v>52</v>
      </c>
    </row>
  </sheetData>
  <phoneticPr fontId="1"/>
  <dataValidations count="5">
    <dataValidation type="list" allowBlank="1" showInputMessage="1" showErrorMessage="1" sqref="B2:B200" xr:uid="{00000000-0002-0000-0100-000000000000}">
      <formula1>頻度</formula1>
    </dataValidation>
    <dataValidation type="list" allowBlank="1" showInputMessage="1" showErrorMessage="1" sqref="C2:C200" xr:uid="{00000000-0002-0000-0100-000001000000}">
      <formula1>所要時間候補</formula1>
    </dataValidation>
    <dataValidation type="list" allowBlank="1" showInputMessage="1" showErrorMessage="1" sqref="E2:E200" xr:uid="{00000000-0002-0000-0100-000002000000}">
      <formula1>個人依存度候補</formula1>
    </dataValidation>
    <dataValidation type="list" allowBlank="1" showInputMessage="1" showErrorMessage="1" sqref="F2:F200" xr:uid="{00000000-0002-0000-0100-000003000000}">
      <formula1>ムダ要因候補</formula1>
    </dataValidation>
    <dataValidation type="list" allowBlank="1" showDropDown="1" showInputMessage="1" showErrorMessage="1" sqref="G2:G200" xr:uid="{00000000-0002-0000-0100-000004000000}">
      <formula1>オーナー候補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5"/>
  <sheetViews>
    <sheetView workbookViewId="0">
      <pane ySplit="1" topLeftCell="A2" activePane="bottomLeft" state="frozen"/>
      <selection activeCell="A13" sqref="A13"/>
      <selection pane="bottomLeft" activeCell="H2" sqref="H2:J5"/>
    </sheetView>
  </sheetViews>
  <sheetFormatPr defaultRowHeight="13.5" x14ac:dyDescent="0.15"/>
  <cols>
    <col min="1" max="1" width="26.5" bestFit="1" customWidth="1"/>
    <col min="2" max="2" width="23.875" bestFit="1" customWidth="1"/>
    <col min="3" max="3" width="13.125" bestFit="1" customWidth="1"/>
    <col min="4" max="4" width="11" bestFit="1" customWidth="1"/>
    <col min="5" max="5" width="21.625" bestFit="1" customWidth="1"/>
    <col min="6" max="6" width="37.5" bestFit="1" customWidth="1"/>
    <col min="7" max="7" width="16.75" bestFit="1" customWidth="1"/>
    <col min="8" max="8" width="12.375" bestFit="1" customWidth="1"/>
    <col min="9" max="9" width="14.75" bestFit="1" customWidth="1"/>
    <col min="10" max="10" width="29.625" bestFit="1" customWidth="1"/>
    <col min="11" max="11" width="35.5" bestFit="1" customWidth="1"/>
    <col min="12" max="12" width="20.625" bestFit="1" customWidth="1"/>
  </cols>
  <sheetData>
    <row r="1" spans="1:12" x14ac:dyDescent="0.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 x14ac:dyDescent="0.15">
      <c r="A2" t="s">
        <v>53</v>
      </c>
      <c r="B2" t="s">
        <v>13</v>
      </c>
      <c r="C2">
        <v>30</v>
      </c>
      <c r="D2" t="s">
        <v>54</v>
      </c>
      <c r="E2" t="s">
        <v>15</v>
      </c>
      <c r="F2" t="s">
        <v>46</v>
      </c>
      <c r="G2" t="s">
        <v>55</v>
      </c>
      <c r="H2">
        <v>1</v>
      </c>
      <c r="I2" cm="1">
        <f t="array" ref="I2">IF(OR(E2="高",F2="転記",F2="手戻り"),_xlfn.IFS(IF(B2="日",20*C2,IF(B2="週",C2*5,IF(B2="月",C2*1,IF(B2="年",C2/12,IF(B2="随時",C2*0.5)))))/60&lt;1, 1, IF(B2="日",20*C2,IF(B2="週",C2*5,IF(B2="月",C2*1,IF(B2="年",C2/12,IF(B2="随時",C2*0.5)))))/60&lt;3, 2,IF(B2="日",20*C2,IF(B2="週",C2*5,IF(B2="月",C2*1,IF(B2="年",C2/12,IF(B2="随時",C2*0.5)))))/60&lt;10, 3, IF(B2="日",20*C2,IF(B2="週",C2*5,IF(B2="月",C2*1,IF(B2="年",C2/12,IF("随時",C2*0.5)))))/60&lt;30, 4,IF(B2="日",20*C2,IF(B2="週",C2*5,IF(B2="月",C2*1,IF(B2="年",C2/12,IF(B2="随時",C2*0.5)))))/60&gt;=30, 5)+1,_xlfn.IFS(IF(B2="日",20*C2,IF(B2="週",C2*5,IF(B2="月",C2*1,IF(B2="年",C2/12,IF(B2="随時",C2*0.5)))))/60&lt;1, 1, IF(B2="日",20*C2,IF(B2="週",C2*5,IF(B2="月",C2*1,IF(B2="年",C2/12,IF(B2="随時",C2*0.5)))))/60&lt;3, 2,IF(B2="日",20*C2,IF(B2="週",C2*5,IF(B2="月",C2*1,IF(B2="年",C2/12,IF(B2="随時",C2*0.5)))))/60&lt;10, 3, IF(B2="日",20*C2,IF(B2="週",C2*5,IF(B2="月",C2*1,IF(B2="年",C2/12,IF(B2="随時",C2*0.5)))))/60&lt;30, 4,IF(B2="日",20*C2,IF(B2="週",C2*5,IF(B2="月",C2*1,IF(B2="年",C2/12,IF(B2="随時",C2*0.5)))))/60&gt;=30, 5))</f>
        <v>1</v>
      </c>
      <c r="J2">
        <f>I2*(6-H2)</f>
        <v>5</v>
      </c>
      <c r="K2" t="s">
        <v>56</v>
      </c>
    </row>
    <row r="3" spans="1:12" x14ac:dyDescent="0.15">
      <c r="A3" t="s">
        <v>57</v>
      </c>
      <c r="B3" t="s">
        <v>28</v>
      </c>
      <c r="C3">
        <v>60</v>
      </c>
      <c r="D3" t="s">
        <v>58</v>
      </c>
      <c r="E3" t="s">
        <v>15</v>
      </c>
      <c r="F3" t="s">
        <v>30</v>
      </c>
      <c r="G3" t="s">
        <v>55</v>
      </c>
      <c r="H3">
        <v>2</v>
      </c>
      <c r="I3" cm="1">
        <f t="array" ref="I3">IF(OR(E3="高",F3="転記",F3="手戻り"),_xlfn.IFS(IF(B3="日",20*C3,IF(B3="週",C3*5,IF(B3="月",C3*1,IF(B3="年",C3/12,IF(B3="随時",C3*0.5)))))/60&lt;1, 1, IF(B3="日",20*C3,IF(B3="週",C3*5,IF(B3="月",C3*1,IF(B3="年",C3/12,IF(B3="随時",C3*0.5)))))/60&lt;3, 2,IF(B3="日",20*C3,IF(B3="週",C3*5,IF(B3="月",C3*1,IF(B3="年",C3/12,IF(B3="随時",C3*0.5)))))/60&lt;10, 3, IF(B3="日",20*C3,IF(B3="週",C3*5,IF(B3="月",C3*1,IF(B3="年",C3/12,IF("随時",C3*0.5)))))/60&lt;30, 4,IF(B3="日",20*C3,IF(B3="週",C3*5,IF(B3="月",C3*1,IF(B3="年",C3/12,IF(B3="随時",C3*0.5)))))/60&gt;=30, 5)+1,_xlfn.IFS(IF(B3="日",20*C3,IF(B3="週",C3*5,IF(B3="月",C3*1,IF(B3="年",C3/12,IF(B3="随時",C3*0.5)))))/60&lt;1, 1, IF(B3="日",20*C3,IF(B3="週",C3*5,IF(B3="月",C3*1,IF(B3="年",C3/12,IF(B3="随時",C3*0.5)))))/60&lt;3, 2,IF(B3="日",20*C3,IF(B3="週",C3*5,IF(B3="月",C3*1,IF(B3="年",C3/12,IF(B3="随時",C3*0.5)))))/60&lt;10, 3, IF(B3="日",20*C3,IF(B3="週",C3*5,IF(B3="月",C3*1,IF(B3="年",C3/12,IF(B3="随時",C3*0.5)))))/60&lt;30, 4,IF(B3="日",20*C3,IF(B3="週",C3*5,IF(B3="月",C3*1,IF(B3="年",C3/12,IF(B3="随時",C3*0.5)))))/60&gt;=30, 5))</f>
        <v>4</v>
      </c>
      <c r="J3">
        <f t="shared" ref="J3:J4" si="0">I3*(6-H3)</f>
        <v>16</v>
      </c>
      <c r="K3" t="s">
        <v>59</v>
      </c>
      <c r="L3" t="s">
        <v>60</v>
      </c>
    </row>
    <row r="4" spans="1:12" x14ac:dyDescent="0.15">
      <c r="A4" t="s">
        <v>61</v>
      </c>
      <c r="B4" t="s">
        <v>28</v>
      </c>
      <c r="C4">
        <v>45</v>
      </c>
      <c r="D4" t="s">
        <v>62</v>
      </c>
      <c r="E4" t="s">
        <v>15</v>
      </c>
      <c r="F4" t="s">
        <v>24</v>
      </c>
      <c r="G4" t="s">
        <v>55</v>
      </c>
      <c r="H4">
        <v>3</v>
      </c>
      <c r="I4" cm="1">
        <f t="array" ref="I4">IF(OR(E4="高",F4="転記",F4="手戻り"),_xlfn.IFS(IF(B4="日",20*C4,IF(B4="週",C4*5,IF(B4="月",C4*1,IF(B4="年",C4/12,IF(B4="随時",C4*0.5)))))/60&lt;1, 1, IF(B4="日",20*C4,IF(B4="週",C4*5,IF(B4="月",C4*1,IF(B4="年",C4/12,IF(B4="随時",C4*0.5)))))/60&lt;3, 2,IF(B4="日",20*C4,IF(B4="週",C4*5,IF(B4="月",C4*1,IF(B4="年",C4/12,IF(B4="随時",C4*0.5)))))/60&lt;10, 3, IF(B4="日",20*C4,IF(B4="週",C4*5,IF(B4="月",C4*1,IF(B4="年",C4/12,IF("随時",C4*0.5)))))/60&lt;30, 4,IF(B4="日",20*C4,IF(B4="週",C4*5,IF(B4="月",C4*1,IF(B4="年",C4/12,IF(B4="随時",C4*0.5)))))/60&gt;=30, 5)+1,_xlfn.IFS(IF(B4="日",20*C4,IF(B4="週",C4*5,IF(B4="月",C4*1,IF(B4="年",C4/12,IF(B4="随時",C4*0.5)))))/60&lt;1, 1, IF(B4="日",20*C4,IF(B4="週",C4*5,IF(B4="月",C4*1,IF(B4="年",C4/12,IF(B4="随時",C4*0.5)))))/60&lt;3, 2,IF(B4="日",20*C4,IF(B4="週",C4*5,IF(B4="月",C4*1,IF(B4="年",C4/12,IF(B4="随時",C4*0.5)))))/60&lt;10, 3, IF(B4="日",20*C4,IF(B4="週",C4*5,IF(B4="月",C4*1,IF(B4="年",C4/12,IF(B4="随時",C4*0.5)))))/60&lt;30, 4,IF(B4="日",20*C4,IF(B4="週",C4*5,IF(B4="月",C4*1,IF(B4="年",C4/12,IF(B4="随時",C4*0.5)))))/60&gt;=30, 5))</f>
        <v>3</v>
      </c>
      <c r="J4">
        <f t="shared" si="0"/>
        <v>9</v>
      </c>
      <c r="K4" t="s">
        <v>63</v>
      </c>
    </row>
    <row r="5" spans="1:12" x14ac:dyDescent="0.15">
      <c r="A5" t="s">
        <v>64</v>
      </c>
      <c r="B5" t="s">
        <v>13</v>
      </c>
      <c r="C5">
        <v>60</v>
      </c>
      <c r="D5" t="s">
        <v>65</v>
      </c>
      <c r="E5" t="s">
        <v>15</v>
      </c>
      <c r="F5" t="s">
        <v>46</v>
      </c>
      <c r="G5" t="s">
        <v>50</v>
      </c>
      <c r="H5">
        <v>4</v>
      </c>
      <c r="I5" cm="1">
        <f t="array" ref="I5">IF(OR(E5="高",F5="転記",F5="手戻り"),_xlfn.IFS(IF(B5="日",20*C5,IF(B5="週",C5*5,IF(B5="月",C5*1,IF(B5="年",C5/12,IF(B5="随時",C5*0.5)))))/60&lt;1, 1, IF(B5="日",20*C5,IF(B5="週",C5*5,IF(B5="月",C5*1,IF(B5="年",C5/12,IF(B5="随時",C5*0.5)))))/60&lt;3, 2,IF(B5="日",20*C5,IF(B5="週",C5*5,IF(B5="月",C5*1,IF(B5="年",C5/12,IF(B5="随時",C5*0.5)))))/60&lt;10, 3, IF(B5="日",20*C5,IF(B5="週",C5*5,IF(B5="月",C5*1,IF(B5="年",C5/12,IF("随時",C5*0.5)))))/60&lt;30, 4,IF(B5="日",20*C5,IF(B5="週",C5*5,IF(B5="月",C5*1,IF(B5="年",C5/12,IF(B5="随時",C5*0.5)))))/60&gt;=30, 5)+1,_xlfn.IFS(IF(B5="日",20*C5,IF(B5="週",C5*5,IF(B5="月",C5*1,IF(B5="年",C5/12,IF(B5="随時",C5*0.5)))))/60&lt;1, 1, IF(B5="日",20*C5,IF(B5="週",C5*5,IF(B5="月",C5*1,IF(B5="年",C5/12,IF(B5="随時",C5*0.5)))))/60&lt;3, 2,IF(B5="日",20*C5,IF(B5="週",C5*5,IF(B5="月",C5*1,IF(B5="年",C5/12,IF(B5="随時",C5*0.5)))))/60&lt;10, 3, IF(B5="日",20*C5,IF(B5="週",C5*5,IF(B5="月",C5*1,IF(B5="年",C5/12,IF(B5="随時",C5*0.5)))))/60&lt;30, 4,IF(B5="日",20*C5,IF(B5="週",C5*5,IF(B5="月",C5*1,IF(B5="年",C5/12,IF(B5="随時",C5*0.5)))))/60&gt;=30, 5))</f>
        <v>2</v>
      </c>
      <c r="J5">
        <f>I5*(6-H5)</f>
        <v>4</v>
      </c>
      <c r="K5" t="s">
        <v>66</v>
      </c>
    </row>
  </sheetData>
  <phoneticPr fontId="1"/>
  <dataValidations count="5">
    <dataValidation type="list" allowBlank="1" showInputMessage="1" showErrorMessage="1" sqref="B2:B200" xr:uid="{00000000-0002-0000-0200-000000000000}">
      <formula1>頻度</formula1>
    </dataValidation>
    <dataValidation type="list" allowBlank="1" showInputMessage="1" showErrorMessage="1" sqref="C2:C200" xr:uid="{00000000-0002-0000-0200-000001000000}">
      <formula1>所要時間候補</formula1>
    </dataValidation>
    <dataValidation type="list" allowBlank="1" showInputMessage="1" showErrorMessage="1" sqref="E2:E200" xr:uid="{00000000-0002-0000-0200-000002000000}">
      <formula1>個人依存度候補</formula1>
    </dataValidation>
    <dataValidation type="list" allowBlank="1" showInputMessage="1" showErrorMessage="1" sqref="F2:F200" xr:uid="{00000000-0002-0000-0200-000003000000}">
      <formula1>ムダ要因候補</formula1>
    </dataValidation>
    <dataValidation type="list" allowBlank="1" showInputMessage="1" showErrorMessage="1" sqref="G2:G200" xr:uid="{00000000-0002-0000-0200-000004000000}">
      <formula1>オーナー候補</formula1>
    </dataValidation>
  </dataValidation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5"/>
  <sheetViews>
    <sheetView workbookViewId="0">
      <pane ySplit="1" topLeftCell="A2" activePane="bottomLeft" state="frozen"/>
      <selection activeCell="A13" sqref="A13"/>
      <selection pane="bottomLeft" activeCell="H2" sqref="H2:J5"/>
    </sheetView>
  </sheetViews>
  <sheetFormatPr defaultRowHeight="13.5" x14ac:dyDescent="0.15"/>
  <cols>
    <col min="1" max="1" width="22.875" bestFit="1" customWidth="1"/>
    <col min="2" max="2" width="23.875" bestFit="1" customWidth="1"/>
    <col min="3" max="3" width="13.125" bestFit="1" customWidth="1"/>
    <col min="4" max="4" width="11" bestFit="1" customWidth="1"/>
    <col min="5" max="5" width="21.625" bestFit="1" customWidth="1"/>
    <col min="6" max="6" width="37.5" bestFit="1" customWidth="1"/>
    <col min="7" max="7" width="16.75" bestFit="1" customWidth="1"/>
    <col min="8" max="8" width="12.375" bestFit="1" customWidth="1"/>
    <col min="9" max="9" width="14.75" bestFit="1" customWidth="1"/>
    <col min="10" max="10" width="29.625" bestFit="1" customWidth="1"/>
    <col min="11" max="11" width="28.125" bestFit="1" customWidth="1"/>
    <col min="12" max="12" width="22.5" bestFit="1" customWidth="1"/>
  </cols>
  <sheetData>
    <row r="1" spans="1:12" x14ac:dyDescent="0.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 x14ac:dyDescent="0.15">
      <c r="A2" t="s">
        <v>67</v>
      </c>
      <c r="B2" t="s">
        <v>21</v>
      </c>
      <c r="C2">
        <v>30</v>
      </c>
      <c r="D2" t="s">
        <v>68</v>
      </c>
      <c r="E2" t="s">
        <v>15</v>
      </c>
      <c r="F2" t="s">
        <v>24</v>
      </c>
      <c r="G2" t="s">
        <v>69</v>
      </c>
      <c r="H2">
        <v>1</v>
      </c>
      <c r="I2" cm="1">
        <f t="array" ref="I2">IF(OR(E2="高",F2="転記",F2="手戻り"),_xlfn.IFS(IF(B2="日",20*C2,IF(B2="週",C2*5,IF(B2="月",C2*1,IF(B2="年",C2/12,IF(B2="随時",C2*0.5)))))/60&lt;1, 1, IF(B2="日",20*C2,IF(B2="週",C2*5,IF(B2="月",C2*1,IF(B2="年",C2/12,IF(B2="随時",C2*0.5)))))/60&lt;3, 2,IF(B2="日",20*C2,IF(B2="週",C2*5,IF(B2="月",C2*1,IF(B2="年",C2/12,IF(B2="随時",C2*0.5)))))/60&lt;10, 3, IF(B2="日",20*C2,IF(B2="週",C2*5,IF(B2="月",C2*1,IF(B2="年",C2/12,IF("随時",C2*0.5)))))/60&lt;30, 4,IF(B2="日",20*C2,IF(B2="週",C2*5,IF(B2="月",C2*1,IF(B2="年",C2/12,IF(B2="随時",C2*0.5)))))/60&gt;=30, 5)+1,_xlfn.IFS(IF(B2="日",20*C2,IF(B2="週",C2*5,IF(B2="月",C2*1,IF(B2="年",C2/12,IF(B2="随時",C2*0.5)))))/60&lt;1, 1, IF(B2="日",20*C2,IF(B2="週",C2*5,IF(B2="月",C2*1,IF(B2="年",C2/12,IF(B2="随時",C2*0.5)))))/60&lt;3, 2,IF(B2="日",20*C2,IF(B2="週",C2*5,IF(B2="月",C2*1,IF(B2="年",C2/12,IF(B2="随時",C2*0.5)))))/60&lt;10, 3, IF(B2="日",20*C2,IF(B2="週",C2*5,IF(B2="月",C2*1,IF(B2="年",C2/12,IF(B2="随時",C2*0.5)))))/60&lt;30, 4,IF(B2="日",20*C2,IF(B2="週",C2*5,IF(B2="月",C2*1,IF(B2="年",C2/12,IF(B2="随時",C2*0.5)))))/60&gt;=30, 5))</f>
        <v>4</v>
      </c>
      <c r="J2">
        <f>I2*(6-H2)</f>
        <v>20</v>
      </c>
      <c r="K2" t="s">
        <v>70</v>
      </c>
    </row>
    <row r="3" spans="1:12" x14ac:dyDescent="0.15">
      <c r="A3" t="s">
        <v>71</v>
      </c>
      <c r="B3" t="s">
        <v>21</v>
      </c>
      <c r="C3">
        <v>30</v>
      </c>
      <c r="D3" t="s">
        <v>72</v>
      </c>
      <c r="E3" t="s">
        <v>15</v>
      </c>
      <c r="F3" t="s">
        <v>30</v>
      </c>
      <c r="G3" t="s">
        <v>69</v>
      </c>
      <c r="H3">
        <v>2</v>
      </c>
      <c r="I3" cm="1">
        <f t="array" ref="I3">IF(OR(E3="高",F3="転記",F3="手戻り"),_xlfn.IFS(IF(B3="日",20*C3,IF(B3="週",C3*5,IF(B3="月",C3*1,IF(B3="年",C3/12,IF(B3="随時",C3*0.5)))))/60&lt;1, 1, IF(B3="日",20*C3,IF(B3="週",C3*5,IF(B3="月",C3*1,IF(B3="年",C3/12,IF(B3="随時",C3*0.5)))))/60&lt;3, 2,IF(B3="日",20*C3,IF(B3="週",C3*5,IF(B3="月",C3*1,IF(B3="年",C3/12,IF(B3="随時",C3*0.5)))))/60&lt;10, 3, IF(B3="日",20*C3,IF(B3="週",C3*5,IF(B3="月",C3*1,IF(B3="年",C3/12,IF("随時",C3*0.5)))))/60&lt;30, 4,IF(B3="日",20*C3,IF(B3="週",C3*5,IF(B3="月",C3*1,IF(B3="年",C3/12,IF(B3="随時",C3*0.5)))))/60&gt;=30, 5)+1,_xlfn.IFS(IF(B3="日",20*C3,IF(B3="週",C3*5,IF(B3="月",C3*1,IF(B3="年",C3/12,IF(B3="随時",C3*0.5)))))/60&lt;1, 1, IF(B3="日",20*C3,IF(B3="週",C3*5,IF(B3="月",C3*1,IF(B3="年",C3/12,IF(B3="随時",C3*0.5)))))/60&lt;3, 2,IF(B3="日",20*C3,IF(B3="週",C3*5,IF(B3="月",C3*1,IF(B3="年",C3/12,IF(B3="随時",C3*0.5)))))/60&lt;10, 3, IF(B3="日",20*C3,IF(B3="週",C3*5,IF(B3="月",C3*1,IF(B3="年",C3/12,IF(B3="随時",C3*0.5)))))/60&lt;30, 4,IF(B3="日",20*C3,IF(B3="週",C3*5,IF(B3="月",C3*1,IF(B3="年",C3/12,IF(B3="随時",C3*0.5)))))/60&gt;=30, 5))</f>
        <v>5</v>
      </c>
      <c r="J3">
        <f t="shared" ref="J3:J4" si="0">I3*(6-H3)</f>
        <v>20</v>
      </c>
      <c r="K3" t="s">
        <v>73</v>
      </c>
      <c r="L3" t="s">
        <v>74</v>
      </c>
    </row>
    <row r="4" spans="1:12" x14ac:dyDescent="0.15">
      <c r="A4" t="s">
        <v>75</v>
      </c>
      <c r="B4" t="s">
        <v>13</v>
      </c>
      <c r="C4">
        <v>45</v>
      </c>
      <c r="D4" t="s">
        <v>76</v>
      </c>
      <c r="E4" t="s">
        <v>15</v>
      </c>
      <c r="F4" t="s">
        <v>46</v>
      </c>
      <c r="G4" t="s">
        <v>69</v>
      </c>
      <c r="H4">
        <v>3</v>
      </c>
      <c r="I4" cm="1">
        <f t="array" ref="I4">IF(OR(E4="高",F4="転記",F4="手戻り"),_xlfn.IFS(IF(B4="日",20*C4,IF(B4="週",C4*5,IF(B4="月",C4*1,IF(B4="年",C4/12,IF(B4="随時",C4*0.5)))))/60&lt;1, 1, IF(B4="日",20*C4,IF(B4="週",C4*5,IF(B4="月",C4*1,IF(B4="年",C4/12,IF(B4="随時",C4*0.5)))))/60&lt;3, 2,IF(B4="日",20*C4,IF(B4="週",C4*5,IF(B4="月",C4*1,IF(B4="年",C4/12,IF(B4="随時",C4*0.5)))))/60&lt;10, 3, IF(B4="日",20*C4,IF(B4="週",C4*5,IF(B4="月",C4*1,IF(B4="年",C4/12,IF("随時",C4*0.5)))))/60&lt;30, 4,IF(B4="日",20*C4,IF(B4="週",C4*5,IF(B4="月",C4*1,IF(B4="年",C4/12,IF(B4="随時",C4*0.5)))))/60&gt;=30, 5)+1,_xlfn.IFS(IF(B4="日",20*C4,IF(B4="週",C4*5,IF(B4="月",C4*1,IF(B4="年",C4/12,IF(B4="随時",C4*0.5)))))/60&lt;1, 1, IF(B4="日",20*C4,IF(B4="週",C4*5,IF(B4="月",C4*1,IF(B4="年",C4/12,IF(B4="随時",C4*0.5)))))/60&lt;3, 2,IF(B4="日",20*C4,IF(B4="週",C4*5,IF(B4="月",C4*1,IF(B4="年",C4/12,IF(B4="随時",C4*0.5)))))/60&lt;10, 3, IF(B4="日",20*C4,IF(B4="週",C4*5,IF(B4="月",C4*1,IF(B4="年",C4/12,IF(B4="随時",C4*0.5)))))/60&lt;30, 4,IF(B4="日",20*C4,IF(B4="週",C4*5,IF(B4="月",C4*1,IF(B4="年",C4/12,IF(B4="随時",C4*0.5)))))/60&gt;=30, 5))</f>
        <v>1</v>
      </c>
      <c r="J4">
        <f t="shared" si="0"/>
        <v>3</v>
      </c>
      <c r="K4" t="s">
        <v>77</v>
      </c>
      <c r="L4" t="s">
        <v>78</v>
      </c>
    </row>
    <row r="5" spans="1:12" x14ac:dyDescent="0.15">
      <c r="A5" t="s">
        <v>79</v>
      </c>
      <c r="B5" t="s">
        <v>21</v>
      </c>
      <c r="C5">
        <v>15</v>
      </c>
      <c r="D5" t="s">
        <v>80</v>
      </c>
      <c r="E5" t="s">
        <v>15</v>
      </c>
      <c r="F5" t="s">
        <v>16</v>
      </c>
      <c r="G5" t="s">
        <v>69</v>
      </c>
      <c r="H5">
        <v>4</v>
      </c>
      <c r="I5" cm="1">
        <f t="array" ref="I5">IF(OR(E5="高",F5="転記",F5="手戻り"),_xlfn.IFS(IF(B5="日",20*C5,IF(B5="週",C5*5,IF(B5="月",C5*1,IF(B5="年",C5/12,IF(B5="随時",C5*0.5)))))/60&lt;1, 1, IF(B5="日",20*C5,IF(B5="週",C5*5,IF(B5="月",C5*1,IF(B5="年",C5/12,IF(B5="随時",C5*0.5)))))/60&lt;3, 2,IF(B5="日",20*C5,IF(B5="週",C5*5,IF(B5="月",C5*1,IF(B5="年",C5/12,IF(B5="随時",C5*0.5)))))/60&lt;10, 3, IF(B5="日",20*C5,IF(B5="週",C5*5,IF(B5="月",C5*1,IF(B5="年",C5/12,IF("随時",C5*0.5)))))/60&lt;30, 4,IF(B5="日",20*C5,IF(B5="週",C5*5,IF(B5="月",C5*1,IF(B5="年",C5/12,IF(B5="随時",C5*0.5)))))/60&gt;=30, 5)+1,_xlfn.IFS(IF(B5="日",20*C5,IF(B5="週",C5*5,IF(B5="月",C5*1,IF(B5="年",C5/12,IF(B5="随時",C5*0.5)))))/60&lt;1, 1, IF(B5="日",20*C5,IF(B5="週",C5*5,IF(B5="月",C5*1,IF(B5="年",C5/12,IF(B5="随時",C5*0.5)))))/60&lt;3, 2,IF(B5="日",20*C5,IF(B5="週",C5*5,IF(B5="月",C5*1,IF(B5="年",C5/12,IF(B5="随時",C5*0.5)))))/60&lt;10, 3, IF(B5="日",20*C5,IF(B5="週",C5*5,IF(B5="月",C5*1,IF(B5="年",C5/12,IF(B5="随時",C5*0.5)))))/60&lt;30, 4,IF(B5="日",20*C5,IF(B5="週",C5*5,IF(B5="月",C5*1,IF(B5="年",C5/12,IF(B5="随時",C5*0.5)))))/60&gt;=30, 5))</f>
        <v>3</v>
      </c>
      <c r="J5">
        <f>I5*(6-H5)</f>
        <v>6</v>
      </c>
      <c r="K5" t="s">
        <v>81</v>
      </c>
    </row>
  </sheetData>
  <phoneticPr fontId="1"/>
  <dataValidations count="5">
    <dataValidation type="list" allowBlank="1" showInputMessage="1" showErrorMessage="1" sqref="B2:B200" xr:uid="{00000000-0002-0000-0300-000000000000}">
      <formula1>頻度</formula1>
    </dataValidation>
    <dataValidation type="list" allowBlank="1" showInputMessage="1" showErrorMessage="1" sqref="C2:C200" xr:uid="{00000000-0002-0000-0300-000001000000}">
      <formula1>所要時間候補</formula1>
    </dataValidation>
    <dataValidation type="list" allowBlank="1" showInputMessage="1" showErrorMessage="1" sqref="E2:E200" xr:uid="{00000000-0002-0000-0300-000002000000}">
      <formula1>個人依存度候補</formula1>
    </dataValidation>
    <dataValidation type="list" allowBlank="1" showInputMessage="1" showErrorMessage="1" sqref="F2:F200" xr:uid="{00000000-0002-0000-0300-000003000000}">
      <formula1>ムダ要因候補</formula1>
    </dataValidation>
    <dataValidation type="list" allowBlank="1" showInputMessage="1" showErrorMessage="1" sqref="G2:G200" xr:uid="{00000000-0002-0000-0300-000004000000}">
      <formula1>オーナー候補</formula1>
    </dataValidation>
  </dataValidations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4"/>
  <sheetViews>
    <sheetView workbookViewId="0">
      <pane ySplit="1" topLeftCell="A2" activePane="bottomLeft" state="frozen"/>
      <selection activeCell="A13" sqref="A13"/>
      <selection pane="bottomLeft" activeCell="G15" sqref="G15"/>
    </sheetView>
  </sheetViews>
  <sheetFormatPr defaultRowHeight="13.5" x14ac:dyDescent="0.15"/>
  <cols>
    <col min="1" max="1" width="22.25" bestFit="1" customWidth="1"/>
    <col min="2" max="2" width="23.875" bestFit="1" customWidth="1"/>
    <col min="3" max="3" width="13.125" bestFit="1" customWidth="1"/>
    <col min="4" max="4" width="11" bestFit="1" customWidth="1"/>
    <col min="5" max="5" width="21.625" bestFit="1" customWidth="1"/>
    <col min="6" max="6" width="37.5" bestFit="1" customWidth="1"/>
    <col min="7" max="7" width="16.75" bestFit="1" customWidth="1"/>
    <col min="8" max="8" width="12.375" bestFit="1" customWidth="1"/>
    <col min="9" max="9" width="14.75" bestFit="1" customWidth="1"/>
    <col min="10" max="10" width="29.625" bestFit="1" customWidth="1"/>
    <col min="11" max="11" width="25.5" bestFit="1" customWidth="1"/>
    <col min="12" max="12" width="26.375" bestFit="1" customWidth="1"/>
  </cols>
  <sheetData>
    <row r="1" spans="1:12" x14ac:dyDescent="0.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 x14ac:dyDescent="0.15">
      <c r="A2" t="s">
        <v>82</v>
      </c>
      <c r="B2" t="s">
        <v>21</v>
      </c>
      <c r="C2">
        <v>60</v>
      </c>
      <c r="D2" t="s">
        <v>83</v>
      </c>
      <c r="E2" t="s">
        <v>15</v>
      </c>
      <c r="F2" t="s">
        <v>24</v>
      </c>
      <c r="G2" t="s">
        <v>84</v>
      </c>
      <c r="H2">
        <v>1</v>
      </c>
      <c r="I2" cm="1">
        <f t="array" ref="I2">IF(OR(E2="高",F2="転記",F2="手戻り"),_xlfn.IFS(IF(B2="日",20*C2,IF(B2="週",C2*5,IF(B2="月",C2*1,IF(B2="年",C2/12,IF(B2="随時",C2*0.5)))))/60&lt;1, 1, IF(B2="日",20*C2,IF(B2="週",C2*5,IF(B2="月",C2*1,IF(B2="年",C2/12,IF(B2="随時",C2*0.5)))))/60&lt;3, 2,IF(B2="日",20*C2,IF(B2="週",C2*5,IF(B2="月",C2*1,IF(B2="年",C2/12,IF(B2="随時",C2*0.5)))))/60&lt;10, 3, IF(B2="日",20*C2,IF(B2="週",C2*5,IF(B2="月",C2*1,IF(B2="年",C2/12,IF("随時",C2*0.5)))))/60&lt;30, 4,IF(B2="日",20*C2,IF(B2="週",C2*5,IF(B2="月",C2*1,IF(B2="年",C2/12,IF(B2="随時",C2*0.5)))))/60&gt;=30, 5)+1,_xlfn.IFS(IF(B2="日",20*C2,IF(B2="週",C2*5,IF(B2="月",C2*1,IF(B2="年",C2/12,IF(B2="随時",C2*0.5)))))/60&lt;1, 1, IF(B2="日",20*C2,IF(B2="週",C2*5,IF(B2="月",C2*1,IF(B2="年",C2/12,IF(B2="随時",C2*0.5)))))/60&lt;3, 2,IF(B2="日",20*C2,IF(B2="週",C2*5,IF(B2="月",C2*1,IF(B2="年",C2/12,IF(B2="随時",C2*0.5)))))/60&lt;10, 3, IF(B2="日",20*C2,IF(B2="週",C2*5,IF(B2="月",C2*1,IF(B2="年",C2/12,IF(B2="随時",C2*0.5)))))/60&lt;30, 4,IF(B2="日",20*C2,IF(B2="週",C2*5,IF(B2="月",C2*1,IF(B2="年",C2/12,IF(B2="随時",C2*0.5)))))/60&gt;=30, 5))</f>
        <v>4</v>
      </c>
      <c r="J2">
        <f>I2*(6-H2)</f>
        <v>20</v>
      </c>
      <c r="K2" t="s">
        <v>85</v>
      </c>
      <c r="L2" t="s">
        <v>86</v>
      </c>
    </row>
    <row r="3" spans="1:12" x14ac:dyDescent="0.15">
      <c r="A3" t="s">
        <v>87</v>
      </c>
      <c r="B3" t="s">
        <v>28</v>
      </c>
      <c r="C3">
        <v>45</v>
      </c>
      <c r="D3" t="s">
        <v>88</v>
      </c>
      <c r="E3" t="s">
        <v>23</v>
      </c>
      <c r="F3" t="s">
        <v>24</v>
      </c>
      <c r="G3" t="s">
        <v>84</v>
      </c>
      <c r="H3">
        <v>2</v>
      </c>
      <c r="I3" cm="1">
        <f t="array" ref="I3">IF(OR(E3="高",F3="転記",F3="手戻り"),_xlfn.IFS(IF(B3="日",20*C3,IF(B3="週",C3*5,IF(B3="月",C3*1,IF(B3="年",C3/12,IF(B3="随時",C3*0.5)))))/60&lt;1, 1, IF(B3="日",20*C3,IF(B3="週",C3*5,IF(B3="月",C3*1,IF(B3="年",C3/12,IF(B3="随時",C3*0.5)))))/60&lt;3, 2,IF(B3="日",20*C3,IF(B3="週",C3*5,IF(B3="月",C3*1,IF(B3="年",C3/12,IF(B3="随時",C3*0.5)))))/60&lt;10, 3, IF(B3="日",20*C3,IF(B3="週",C3*5,IF(B3="月",C3*1,IF(B3="年",C3/12,IF("随時",C3*0.5)))))/60&lt;30, 4,IF(B3="日",20*C3,IF(B3="週",C3*5,IF(B3="月",C3*1,IF(B3="年",C3/12,IF(B3="随時",C3*0.5)))))/60&gt;=30, 5)+1,_xlfn.IFS(IF(B3="日",20*C3,IF(B3="週",C3*5,IF(B3="月",C3*1,IF(B3="年",C3/12,IF(B3="随時",C3*0.5)))))/60&lt;1, 1, IF(B3="日",20*C3,IF(B3="週",C3*5,IF(B3="月",C3*1,IF(B3="年",C3/12,IF(B3="随時",C3*0.5)))))/60&lt;3, 2,IF(B3="日",20*C3,IF(B3="週",C3*5,IF(B3="月",C3*1,IF(B3="年",C3/12,IF(B3="随時",C3*0.5)))))/60&lt;10, 3, IF(B3="日",20*C3,IF(B3="週",C3*5,IF(B3="月",C3*1,IF(B3="年",C3/12,IF(B3="随時",C3*0.5)))))/60&lt;30, 4,IF(B3="日",20*C3,IF(B3="週",C3*5,IF(B3="月",C3*1,IF(B3="年",C3/12,IF(B3="随時",C3*0.5)))))/60&gt;=30, 5))</f>
        <v>3</v>
      </c>
      <c r="J3">
        <f t="shared" ref="J3:J4" si="0">I3*(6-H3)</f>
        <v>12</v>
      </c>
      <c r="K3" t="s">
        <v>89</v>
      </c>
    </row>
    <row r="4" spans="1:12" x14ac:dyDescent="0.15">
      <c r="A4" t="s">
        <v>90</v>
      </c>
      <c r="B4" t="s">
        <v>39</v>
      </c>
      <c r="C4">
        <v>30</v>
      </c>
      <c r="D4" t="s">
        <v>91</v>
      </c>
      <c r="E4" t="s">
        <v>15</v>
      </c>
      <c r="F4" t="s">
        <v>46</v>
      </c>
      <c r="G4" t="s">
        <v>84</v>
      </c>
      <c r="H4">
        <v>3</v>
      </c>
      <c r="I4" cm="1">
        <f t="array" ref="I4">IF(OR(E4="高",F4="転記",F4="手戻り"),_xlfn.IFS(IF(B4="日",20*C4,IF(B4="週",C4*5,IF(B4="月",C4*1,IF(B4="年",C4/12,IF(B4="随時",C4*0.5)))))/60&lt;1, 1, IF(B4="日",20*C4,IF(B4="週",C4*5,IF(B4="月",C4*1,IF(B4="年",C4/12,IF(B4="随時",C4*0.5)))))/60&lt;3, 2,IF(B4="日",20*C4,IF(B4="週",C4*5,IF(B4="月",C4*1,IF(B4="年",C4/12,IF(B4="随時",C4*0.5)))))/60&lt;10, 3, IF(B4="日",20*C4,IF(B4="週",C4*5,IF(B4="月",C4*1,IF(B4="年",C4/12,IF("随時",C4*0.5)))))/60&lt;30, 4,IF(B4="日",20*C4,IF(B4="週",C4*5,IF(B4="月",C4*1,IF(B4="年",C4/12,IF(B4="随時",C4*0.5)))))/60&gt;=30, 5)+1,_xlfn.IFS(IF(B4="日",20*C4,IF(B4="週",C4*5,IF(B4="月",C4*1,IF(B4="年",C4/12,IF(B4="随時",C4*0.5)))))/60&lt;1, 1, IF(B4="日",20*C4,IF(B4="週",C4*5,IF(B4="月",C4*1,IF(B4="年",C4/12,IF(B4="随時",C4*0.5)))))/60&lt;3, 2,IF(B4="日",20*C4,IF(B4="週",C4*5,IF(B4="月",C4*1,IF(B4="年",C4/12,IF(B4="随時",C4*0.5)))))/60&lt;10, 3, IF(B4="日",20*C4,IF(B4="週",C4*5,IF(B4="月",C4*1,IF(B4="年",C4/12,IF(B4="随時",C4*0.5)))))/60&lt;30, 4,IF(B4="日",20*C4,IF(B4="週",C4*5,IF(B4="月",C4*1,IF(B4="年",C4/12,IF(B4="随時",C4*0.5)))))/60&gt;=30, 5))</f>
        <v>1</v>
      </c>
      <c r="J4">
        <f t="shared" si="0"/>
        <v>3</v>
      </c>
      <c r="K4" t="s">
        <v>92</v>
      </c>
      <c r="L4" t="s">
        <v>93</v>
      </c>
    </row>
  </sheetData>
  <phoneticPr fontId="1"/>
  <dataValidations count="5">
    <dataValidation type="list" allowBlank="1" showInputMessage="1" showErrorMessage="1" sqref="B2:B200" xr:uid="{00000000-0002-0000-0400-000000000000}">
      <formula1>頻度</formula1>
    </dataValidation>
    <dataValidation type="list" allowBlank="1" showInputMessage="1" showErrorMessage="1" sqref="C2:C200" xr:uid="{00000000-0002-0000-0400-000001000000}">
      <formula1>所要時間候補</formula1>
    </dataValidation>
    <dataValidation type="list" allowBlank="1" showInputMessage="1" showErrorMessage="1" sqref="E2:E200" xr:uid="{00000000-0002-0000-0400-000002000000}">
      <formula1>個人依存度候補</formula1>
    </dataValidation>
    <dataValidation type="list" allowBlank="1" showInputMessage="1" showErrorMessage="1" sqref="F2:F200" xr:uid="{00000000-0002-0000-0400-000003000000}">
      <formula1>ムダ要因候補</formula1>
    </dataValidation>
    <dataValidation type="list" allowBlank="1" showInputMessage="1" showErrorMessage="1" sqref="G2:G200" xr:uid="{00000000-0002-0000-0400-000004000000}">
      <formula1>オーナー候補</formula1>
    </dataValidation>
  </dataValidation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7"/>
  <sheetViews>
    <sheetView workbookViewId="0">
      <selection activeCell="F16" sqref="F16"/>
    </sheetView>
  </sheetViews>
  <sheetFormatPr defaultRowHeight="13.5" x14ac:dyDescent="0.15"/>
  <cols>
    <col min="1" max="1" width="5.25" bestFit="1" customWidth="1"/>
    <col min="2" max="2" width="13.125" bestFit="1" customWidth="1"/>
    <col min="3" max="3" width="11" bestFit="1" customWidth="1"/>
    <col min="4" max="4" width="8.875" bestFit="1" customWidth="1"/>
    <col min="5" max="5" width="16.75" bestFit="1" customWidth="1"/>
    <col min="6" max="6" width="52" bestFit="1" customWidth="1"/>
  </cols>
  <sheetData>
    <row r="1" spans="1:6" x14ac:dyDescent="0.15">
      <c r="A1" t="s">
        <v>94</v>
      </c>
      <c r="B1" t="s">
        <v>2</v>
      </c>
      <c r="C1" t="s">
        <v>95</v>
      </c>
      <c r="D1" t="s">
        <v>96</v>
      </c>
      <c r="E1" t="s">
        <v>6</v>
      </c>
      <c r="F1" t="s">
        <v>101</v>
      </c>
    </row>
    <row r="2" spans="1:6" x14ac:dyDescent="0.15">
      <c r="A2" t="s">
        <v>21</v>
      </c>
      <c r="B2">
        <v>15</v>
      </c>
      <c r="C2" t="s">
        <v>41</v>
      </c>
      <c r="D2" t="s">
        <v>30</v>
      </c>
      <c r="E2" t="s">
        <v>17</v>
      </c>
      <c r="F2" t="s">
        <v>102</v>
      </c>
    </row>
    <row r="3" spans="1:6" x14ac:dyDescent="0.15">
      <c r="A3" t="s">
        <v>28</v>
      </c>
      <c r="B3">
        <v>30</v>
      </c>
      <c r="C3" t="s">
        <v>15</v>
      </c>
      <c r="D3" t="s">
        <v>16</v>
      </c>
      <c r="E3" t="s">
        <v>35</v>
      </c>
      <c r="F3" t="s">
        <v>103</v>
      </c>
    </row>
    <row r="4" spans="1:6" x14ac:dyDescent="0.15">
      <c r="A4" t="s">
        <v>13</v>
      </c>
      <c r="B4">
        <v>45</v>
      </c>
      <c r="C4" t="s">
        <v>23</v>
      </c>
      <c r="D4" t="s">
        <v>46</v>
      </c>
      <c r="E4" t="s">
        <v>55</v>
      </c>
      <c r="F4" t="s">
        <v>104</v>
      </c>
    </row>
    <row r="5" spans="1:6" x14ac:dyDescent="0.15">
      <c r="A5" t="s">
        <v>97</v>
      </c>
      <c r="B5">
        <v>60</v>
      </c>
      <c r="D5" t="s">
        <v>24</v>
      </c>
      <c r="E5" t="s">
        <v>69</v>
      </c>
      <c r="F5" t="s">
        <v>105</v>
      </c>
    </row>
    <row r="6" spans="1:6" x14ac:dyDescent="0.15">
      <c r="A6" t="s">
        <v>39</v>
      </c>
      <c r="D6" t="s">
        <v>98</v>
      </c>
      <c r="E6" t="s">
        <v>84</v>
      </c>
      <c r="F6" t="s">
        <v>106</v>
      </c>
    </row>
    <row r="7" spans="1:6" x14ac:dyDescent="0.15">
      <c r="E7" t="s">
        <v>50</v>
      </c>
    </row>
  </sheetData>
  <phoneticPr fontId="1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5</vt:i4>
      </vt:variant>
    </vt:vector>
  </HeadingPairs>
  <TitlesOfParts>
    <vt:vector size="11" baseType="lpstr">
      <vt:lpstr>総務</vt:lpstr>
      <vt:lpstr>人事</vt:lpstr>
      <vt:lpstr>経理</vt:lpstr>
      <vt:lpstr>営業管理</vt:lpstr>
      <vt:lpstr>CS</vt:lpstr>
      <vt:lpstr>定義</vt:lpstr>
      <vt:lpstr>オーナー候補</vt:lpstr>
      <vt:lpstr>ムダ要因候補</vt:lpstr>
      <vt:lpstr>個人依存度候補</vt:lpstr>
      <vt:lpstr>所要時間候補</vt:lpstr>
      <vt:lpstr>頻度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光野 英裕</cp:lastModifiedBy>
  <dcterms:created xsi:type="dcterms:W3CDTF">2025-09-23T07:22:06Z</dcterms:created>
  <dcterms:modified xsi:type="dcterms:W3CDTF">2025-09-29T04:31:23Z</dcterms:modified>
</cp:coreProperties>
</file>